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/>
  <mc:AlternateContent xmlns:mc="http://schemas.openxmlformats.org/markup-compatibility/2006">
    <mc:Choice Requires="x15">
      <x15ac:absPath xmlns:x15ac="http://schemas.microsoft.com/office/spreadsheetml/2010/11/ac" url="https://alcaldiabogota-my.sharepoint.com/personal/njmoreno_alcaldiabogota_gov_co/Documents/2022/2. Acuerdos Marco de Precios/9. Mantenimiento de vehículos/Documentos previos/"/>
    </mc:Choice>
  </mc:AlternateContent>
  <xr:revisionPtr revIDLastSave="138" documentId="11_4796F1261CE00C8F73CF5A42F633D570E928196D" xr6:coauthVersionLast="47" xr6:coauthVersionMax="47" xr10:uidLastSave="{0CC846AB-726C-4911-8793-7B6EFB9AEB32}"/>
  <bookViews>
    <workbookView xWindow="-120" yWindow="-120" windowWidth="29040" windowHeight="15720" xr2:uid="{00000000-000D-0000-FFFF-FFFF00000000}"/>
  </bookViews>
  <sheets>
    <sheet name="Hoja2" sheetId="2" r:id="rId1"/>
  </sheets>
  <externalReferences>
    <externalReference r:id="rId2"/>
  </externalReferences>
  <definedNames>
    <definedName name="_xlnm._FilterDatabase" localSheetId="0" hidden="1">Hoja2!$B$3:$M$15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16" i="2" l="1"/>
  <c r="L16" i="2"/>
  <c r="N13" i="2"/>
  <c r="N12" i="2"/>
  <c r="N11" i="2"/>
  <c r="N9" i="2"/>
  <c r="N8" i="2"/>
  <c r="N7" i="2"/>
  <c r="N5" i="2"/>
  <c r="N4" i="2"/>
  <c r="L14" i="2"/>
  <c r="N10" i="2"/>
  <c r="N6" i="2"/>
  <c r="K14" i="2"/>
</calcChain>
</file>

<file path=xl/sharedStrings.xml><?xml version="1.0" encoding="utf-8"?>
<sst xmlns="http://schemas.openxmlformats.org/spreadsheetml/2006/main" count="62" uniqueCount="25">
  <si>
    <t>INTERVALO 1</t>
  </si>
  <si>
    <t>INTERVALO 3</t>
  </si>
  <si>
    <t>INTERVALO 2</t>
  </si>
  <si>
    <t>CampCamionePickup</t>
  </si>
  <si>
    <t>Carga Liviana</t>
  </si>
  <si>
    <t>Automóvil</t>
  </si>
  <si>
    <t>SUZUKI</t>
  </si>
  <si>
    <t>CHEVROLET</t>
  </si>
  <si>
    <t>VOLKSWAGEN</t>
  </si>
  <si>
    <t>HYUNDAI</t>
  </si>
  <si>
    <t>TOYOTA</t>
  </si>
  <si>
    <t>CANTIDAD</t>
  </si>
  <si>
    <t>REV TECNOMECANICA</t>
  </si>
  <si>
    <t>SI</t>
  </si>
  <si>
    <t>INTERVALO</t>
  </si>
  <si>
    <t>MARCA</t>
  </si>
  <si>
    <t>CLASE</t>
  </si>
  <si>
    <t>REV GRAL DE GAS</t>
  </si>
  <si>
    <t>NO</t>
  </si>
  <si>
    <t>COD FASECOLDA</t>
  </si>
  <si>
    <t>MODELO</t>
  </si>
  <si>
    <t>PRESUPUESTO 2022</t>
  </si>
  <si>
    <t>% PPTO</t>
  </si>
  <si>
    <t>ANÁLISIS DEL MERCADO</t>
  </si>
  <si>
    <t>SIMULACIÓN 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</si>
</sst>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164" formatCode="#,##0.00_ ;\-#,##0.00\ "/>
    <numFmt numFmtId="165" formatCode="_-&quot;$&quot;\ * #,##0.00_-;\-&quot;$&quot;\ * #,##0.00_-;_-&quot;$&quot;\ * &quot;-&quot;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BF8FF"/>
        <bgColor indexed="64"/>
      </patternFill>
    </fill>
    <fill>
      <patternFill patternType="solid">
        <fgColor theme="6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2" fontId="1" fillId="0" borderId="0" applyFont="0" applyFill="0" applyBorder="0" applyAlignment="0" applyProtection="0"/>
    <xf numFmtId="0" fontId="3" fillId="0" borderId="0"/>
  </cellStyleXfs>
  <cellXfs count="19">
    <xf numFmtId="0" fontId="0" fillId="0" borderId="0" xfId="0"/>
    <xf numFmtId="164" fontId="0" fillId="0" borderId="0" xfId="0" applyNumberFormat="1"/>
    <xf numFmtId="42" fontId="2" fillId="3" borderId="1" xfId="1" applyFont="1" applyFill="1" applyBorder="1"/>
    <xf numFmtId="0" fontId="5" fillId="2" borderId="1" xfId="0" applyFont="1" applyFill="1" applyBorder="1" applyAlignment="1" applyProtection="1">
      <alignment horizontal="center" wrapText="1"/>
      <protection locked="0"/>
    </xf>
    <xf numFmtId="0" fontId="4" fillId="2" borderId="1" xfId="2" applyFont="1" applyFill="1" applyBorder="1" applyAlignment="1" applyProtection="1">
      <alignment horizontal="center"/>
      <protection locked="0"/>
    </xf>
    <xf numFmtId="0" fontId="4" fillId="0" borderId="1" xfId="2" applyFont="1" applyFill="1" applyBorder="1" applyAlignment="1" applyProtection="1">
      <alignment horizontal="center"/>
      <protection hidden="1"/>
    </xf>
    <xf numFmtId="164" fontId="0" fillId="0" borderId="1" xfId="0" applyNumberFormat="1" applyFill="1" applyBorder="1" applyAlignment="1">
      <alignment horizontal="center"/>
    </xf>
    <xf numFmtId="42" fontId="0" fillId="0" borderId="1" xfId="1" applyNumberFormat="1" applyFont="1" applyFill="1" applyBorder="1" applyAlignment="1"/>
    <xf numFmtId="0" fontId="0" fillId="0" borderId="0" xfId="0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7" fillId="0" borderId="0" xfId="0" applyFont="1"/>
    <xf numFmtId="42" fontId="0" fillId="0" borderId="0" xfId="0" applyNumberFormat="1"/>
    <xf numFmtId="165" fontId="0" fillId="0" borderId="0" xfId="0" applyNumberFormat="1"/>
    <xf numFmtId="165" fontId="0" fillId="0" borderId="0" xfId="1" applyNumberFormat="1" applyFont="1" applyFill="1" applyBorder="1" applyAlignment="1"/>
    <xf numFmtId="165" fontId="2" fillId="3" borderId="0" xfId="1" applyNumberFormat="1" applyFont="1" applyFill="1" applyBorder="1"/>
    <xf numFmtId="44" fontId="0" fillId="0" borderId="0" xfId="0" applyNumberFormat="1"/>
    <xf numFmtId="165" fontId="0" fillId="0" borderId="1" xfId="1" applyNumberFormat="1" applyFont="1" applyFill="1" applyBorder="1" applyAlignment="1"/>
    <xf numFmtId="0" fontId="0" fillId="0" borderId="0" xfId="0" applyAlignment="1">
      <alignment horizontal="center"/>
    </xf>
  </cellXfs>
  <cellStyles count="3">
    <cellStyle name="Moneda [0]" xfId="1" builtinId="7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itufilaura\AppData\Local\Microsoft\Windows\INetCache\Content.Outlook\XJ7JH495\ITEMS%20MANTENIMIENTO%20PARA%20COTIZAR%20EN%20COLOMBIA%20COMPRA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sAutomatica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B1:P1048565"/>
  <sheetViews>
    <sheetView tabSelected="1" topLeftCell="H1" zoomScale="120" zoomScaleNormal="120" workbookViewId="0">
      <selection activeCell="N4" sqref="N4"/>
    </sheetView>
  </sheetViews>
  <sheetFormatPr baseColWidth="10" defaultRowHeight="15" x14ac:dyDescent="0.25"/>
  <cols>
    <col min="2" max="2" width="24.5703125" customWidth="1"/>
    <col min="3" max="3" width="19" customWidth="1"/>
    <col min="4" max="6" width="18.5703125" customWidth="1"/>
    <col min="7" max="9" width="20.7109375" customWidth="1"/>
    <col min="10" max="10" width="16.28515625" customWidth="1"/>
    <col min="11" max="11" width="43.7109375" hidden="1" customWidth="1"/>
    <col min="12" max="12" width="26.140625" customWidth="1"/>
    <col min="13" max="13" width="11.42578125" customWidth="1"/>
    <col min="14" max="14" width="16.42578125" bestFit="1" customWidth="1"/>
    <col min="15" max="15" width="13.7109375" bestFit="1" customWidth="1"/>
    <col min="16" max="16" width="15.42578125" bestFit="1" customWidth="1"/>
  </cols>
  <sheetData>
    <row r="1" spans="2:16" x14ac:dyDescent="0.25">
      <c r="B1" s="18" t="s">
        <v>23</v>
      </c>
      <c r="C1" s="18"/>
      <c r="D1" s="18"/>
      <c r="E1" s="18"/>
      <c r="F1" s="18"/>
      <c r="G1" s="18"/>
      <c r="H1" s="18"/>
      <c r="I1" s="18"/>
      <c r="J1" s="18"/>
      <c r="K1" s="18"/>
      <c r="L1" s="8"/>
    </row>
    <row r="3" spans="2:16" s="11" customFormat="1" x14ac:dyDescent="0.25">
      <c r="B3" s="9" t="s">
        <v>16</v>
      </c>
      <c r="C3" s="9" t="s">
        <v>11</v>
      </c>
      <c r="D3" s="9" t="s">
        <v>15</v>
      </c>
      <c r="E3" s="9" t="s">
        <v>19</v>
      </c>
      <c r="F3" s="9" t="s">
        <v>20</v>
      </c>
      <c r="G3" s="9" t="s">
        <v>14</v>
      </c>
      <c r="H3" s="9" t="s">
        <v>12</v>
      </c>
      <c r="I3" s="9" t="s">
        <v>17</v>
      </c>
      <c r="J3" s="9" t="s">
        <v>22</v>
      </c>
      <c r="K3" s="9" t="s">
        <v>21</v>
      </c>
      <c r="L3" s="10"/>
      <c r="M3" s="10" t="s">
        <v>24</v>
      </c>
    </row>
    <row r="4" spans="2:16" x14ac:dyDescent="0.25">
      <c r="B4" s="3" t="s">
        <v>3</v>
      </c>
      <c r="C4" s="4">
        <v>2</v>
      </c>
      <c r="D4" s="3" t="s">
        <v>6</v>
      </c>
      <c r="E4" s="3">
        <v>8806002</v>
      </c>
      <c r="F4" s="3">
        <v>2009</v>
      </c>
      <c r="G4" s="5" t="s">
        <v>0</v>
      </c>
      <c r="H4" s="5" t="s">
        <v>13</v>
      </c>
      <c r="I4" s="5" t="s">
        <v>18</v>
      </c>
      <c r="J4" s="6">
        <v>9.0856779430025139</v>
      </c>
      <c r="K4" s="17">
        <v>7799214.9065689454</v>
      </c>
      <c r="L4" s="14">
        <v>7799215</v>
      </c>
      <c r="M4">
        <v>4160</v>
      </c>
      <c r="N4" s="16">
        <f>L4/C4</f>
        <v>3899607.5</v>
      </c>
    </row>
    <row r="5" spans="2:16" x14ac:dyDescent="0.25">
      <c r="B5" s="3" t="s">
        <v>3</v>
      </c>
      <c r="C5" s="4">
        <v>2</v>
      </c>
      <c r="D5" s="3" t="s">
        <v>6</v>
      </c>
      <c r="E5" s="3">
        <v>8808043</v>
      </c>
      <c r="F5" s="3">
        <v>2019</v>
      </c>
      <c r="G5" s="5" t="s">
        <v>1</v>
      </c>
      <c r="H5" s="5" t="s">
        <v>13</v>
      </c>
      <c r="I5" s="5" t="s">
        <v>18</v>
      </c>
      <c r="J5" s="6">
        <v>12.114237257336685</v>
      </c>
      <c r="K5" s="17">
        <v>10398953.208758594</v>
      </c>
      <c r="L5" s="14">
        <v>10398953</v>
      </c>
      <c r="M5">
        <v>4160</v>
      </c>
      <c r="N5" s="16">
        <f>L5/C5</f>
        <v>5199476.5</v>
      </c>
    </row>
    <row r="6" spans="2:16" hidden="1" x14ac:dyDescent="0.25">
      <c r="B6" s="3" t="s">
        <v>3</v>
      </c>
      <c r="C6" s="4">
        <v>2</v>
      </c>
      <c r="D6" s="3" t="s">
        <v>7</v>
      </c>
      <c r="E6" s="3">
        <v>1621037</v>
      </c>
      <c r="F6" s="3">
        <v>2007</v>
      </c>
      <c r="G6" s="5" t="s">
        <v>0</v>
      </c>
      <c r="H6" s="5" t="s">
        <v>13</v>
      </c>
      <c r="I6" s="5" t="s">
        <v>18</v>
      </c>
      <c r="J6" s="6">
        <v>10.145673703019474</v>
      </c>
      <c r="K6" s="7">
        <v>8709123.3123353235</v>
      </c>
      <c r="L6" s="14">
        <v>8709123.3200000003</v>
      </c>
      <c r="M6">
        <v>2928</v>
      </c>
      <c r="N6" s="13">
        <f>+K6/2</f>
        <v>4354561.6561676618</v>
      </c>
    </row>
    <row r="7" spans="2:16" hidden="1" x14ac:dyDescent="0.25">
      <c r="B7" s="3" t="s">
        <v>4</v>
      </c>
      <c r="C7" s="4">
        <v>1</v>
      </c>
      <c r="D7" s="3" t="s">
        <v>7</v>
      </c>
      <c r="E7" s="3">
        <v>1603122</v>
      </c>
      <c r="F7" s="3">
        <v>2007</v>
      </c>
      <c r="G7" s="5" t="s">
        <v>0</v>
      </c>
      <c r="H7" s="5" t="s">
        <v>13</v>
      </c>
      <c r="I7" s="5" t="s">
        <v>18</v>
      </c>
      <c r="J7" s="6">
        <v>6.9656864229685942</v>
      </c>
      <c r="K7" s="7">
        <v>5979398.0950361919</v>
      </c>
      <c r="L7" s="14">
        <v>5979398</v>
      </c>
      <c r="M7">
        <v>2934</v>
      </c>
      <c r="N7" s="16">
        <f t="shared" ref="N7:N9" si="0">L7/C7</f>
        <v>5979398</v>
      </c>
    </row>
    <row r="8" spans="2:16" hidden="1" x14ac:dyDescent="0.25">
      <c r="B8" s="3" t="s">
        <v>3</v>
      </c>
      <c r="C8" s="4">
        <v>1</v>
      </c>
      <c r="D8" s="3" t="s">
        <v>8</v>
      </c>
      <c r="E8" s="3">
        <v>9208008</v>
      </c>
      <c r="F8" s="3">
        <v>2010</v>
      </c>
      <c r="G8" s="5" t="s">
        <v>0</v>
      </c>
      <c r="H8" s="5" t="s">
        <v>13</v>
      </c>
      <c r="I8" s="5" t="s">
        <v>18</v>
      </c>
      <c r="J8" s="6">
        <v>7.2685423544020109</v>
      </c>
      <c r="K8" s="7">
        <v>6239371.9252551552</v>
      </c>
      <c r="L8" s="14">
        <v>6239372</v>
      </c>
      <c r="M8">
        <v>2929</v>
      </c>
      <c r="N8" s="16">
        <f t="shared" si="0"/>
        <v>6239372</v>
      </c>
      <c r="O8" s="16"/>
      <c r="P8" s="16"/>
    </row>
    <row r="9" spans="2:16" hidden="1" x14ac:dyDescent="0.25">
      <c r="B9" s="3" t="s">
        <v>3</v>
      </c>
      <c r="C9" s="4">
        <v>1</v>
      </c>
      <c r="D9" s="3" t="s">
        <v>9</v>
      </c>
      <c r="E9" s="3">
        <v>3203012</v>
      </c>
      <c r="F9" s="3">
        <v>2011</v>
      </c>
      <c r="G9" s="5" t="s">
        <v>0</v>
      </c>
      <c r="H9" s="5" t="s">
        <v>13</v>
      </c>
      <c r="I9" s="5" t="s">
        <v>18</v>
      </c>
      <c r="J9" s="6">
        <v>8.3285381144189703</v>
      </c>
      <c r="K9" s="7">
        <v>7149280.3310215333</v>
      </c>
      <c r="L9" s="14">
        <v>7149280</v>
      </c>
      <c r="M9">
        <v>2932</v>
      </c>
      <c r="N9" s="16">
        <f t="shared" si="0"/>
        <v>7149280</v>
      </c>
    </row>
    <row r="10" spans="2:16" hidden="1" x14ac:dyDescent="0.25">
      <c r="B10" s="3" t="s">
        <v>3</v>
      </c>
      <c r="C10" s="4">
        <v>3</v>
      </c>
      <c r="D10" s="3" t="s">
        <v>7</v>
      </c>
      <c r="E10" s="3">
        <v>1621088</v>
      </c>
      <c r="F10" s="3">
        <v>2011</v>
      </c>
      <c r="G10" s="5" t="s">
        <v>1</v>
      </c>
      <c r="H10" s="5" t="s">
        <v>13</v>
      </c>
      <c r="I10" s="5" t="s">
        <v>18</v>
      </c>
      <c r="J10" s="6">
        <v>17.868499954571611</v>
      </c>
      <c r="K10" s="7">
        <v>15338455.982918926</v>
      </c>
      <c r="L10" s="14">
        <v>15338455.98</v>
      </c>
      <c r="M10">
        <v>2928</v>
      </c>
      <c r="N10" s="13">
        <f>K10/3</f>
        <v>5112818.6609729752</v>
      </c>
    </row>
    <row r="11" spans="2:16" hidden="1" x14ac:dyDescent="0.25">
      <c r="B11" s="3" t="s">
        <v>5</v>
      </c>
      <c r="C11" s="4">
        <v>1</v>
      </c>
      <c r="D11" s="3" t="s">
        <v>7</v>
      </c>
      <c r="E11" s="3">
        <v>1601212</v>
      </c>
      <c r="F11" s="3">
        <v>2011</v>
      </c>
      <c r="G11" s="5" t="s">
        <v>2</v>
      </c>
      <c r="H11" s="5" t="s">
        <v>13</v>
      </c>
      <c r="I11" s="5" t="s">
        <v>18</v>
      </c>
      <c r="J11" s="6">
        <v>4.8456949029346736</v>
      </c>
      <c r="K11" s="7">
        <v>4159581.2835034369</v>
      </c>
      <c r="L11" s="14">
        <v>4159581</v>
      </c>
      <c r="M11">
        <v>2923</v>
      </c>
      <c r="N11" s="16">
        <f t="shared" ref="N11:N13" si="1">L11/C11</f>
        <v>4159581</v>
      </c>
    </row>
    <row r="12" spans="2:16" hidden="1" x14ac:dyDescent="0.25">
      <c r="B12" s="3" t="s">
        <v>3</v>
      </c>
      <c r="C12" s="4">
        <v>1</v>
      </c>
      <c r="D12" s="3" t="s">
        <v>7</v>
      </c>
      <c r="E12" s="3">
        <v>1606213</v>
      </c>
      <c r="F12" s="3">
        <v>2011</v>
      </c>
      <c r="G12" s="5" t="s">
        <v>2</v>
      </c>
      <c r="H12" s="5" t="s">
        <v>13</v>
      </c>
      <c r="I12" s="5" t="s">
        <v>18</v>
      </c>
      <c r="J12" s="6">
        <v>4.8456949029346736</v>
      </c>
      <c r="K12" s="7">
        <v>4159581.2835034369</v>
      </c>
      <c r="L12" s="14">
        <v>4159581.7</v>
      </c>
      <c r="M12">
        <v>2928</v>
      </c>
      <c r="N12" s="16">
        <f t="shared" si="1"/>
        <v>4159581.7</v>
      </c>
    </row>
    <row r="13" spans="2:16" hidden="1" x14ac:dyDescent="0.25">
      <c r="B13" s="3" t="s">
        <v>3</v>
      </c>
      <c r="C13" s="4">
        <v>2</v>
      </c>
      <c r="D13" s="3" t="s">
        <v>10</v>
      </c>
      <c r="E13" s="3">
        <v>9008211</v>
      </c>
      <c r="F13" s="3">
        <v>2018</v>
      </c>
      <c r="G13" s="5" t="s">
        <v>1</v>
      </c>
      <c r="H13" s="5" t="s">
        <v>13</v>
      </c>
      <c r="I13" s="5" t="s">
        <v>18</v>
      </c>
      <c r="J13" s="6">
        <v>18.531754444410794</v>
      </c>
      <c r="K13" s="7">
        <v>15907798.67109846</v>
      </c>
      <c r="L13" s="14">
        <v>15907799</v>
      </c>
      <c r="M13">
        <v>2933</v>
      </c>
      <c r="N13" s="16">
        <f t="shared" si="1"/>
        <v>7953899.5</v>
      </c>
    </row>
    <row r="14" spans="2:16" hidden="1" x14ac:dyDescent="0.25">
      <c r="J14" s="1"/>
      <c r="K14" s="2">
        <f>SUM(K4:K13)</f>
        <v>85840759</v>
      </c>
      <c r="L14" s="15">
        <f>SUM(L4:L13)</f>
        <v>85840759</v>
      </c>
      <c r="N14" s="16"/>
    </row>
    <row r="15" spans="2:16" hidden="1" x14ac:dyDescent="0.25">
      <c r="K15" s="12"/>
      <c r="L15" s="12"/>
    </row>
    <row r="16" spans="2:16" x14ac:dyDescent="0.25">
      <c r="K16" s="13">
        <f>+K4+K5</f>
        <v>18198168.115327541</v>
      </c>
      <c r="L16" s="13">
        <f>L4+L5</f>
        <v>18198168</v>
      </c>
    </row>
    <row r="17" spans="11:12" x14ac:dyDescent="0.25">
      <c r="K17" s="12"/>
      <c r="L17" s="12"/>
    </row>
    <row r="1048565" spans="9:9" x14ac:dyDescent="0.25">
      <c r="I1048565" s="5"/>
    </row>
  </sheetData>
  <autoFilter ref="B3:M15" xr:uid="{00000000-0001-0000-0000-000000000000}">
    <filterColumn colId="11">
      <filters>
        <filter val="2926"/>
      </filters>
    </filterColumn>
  </autoFilter>
  <mergeCells count="1">
    <mergeCell ref="B1:K1"/>
  </mergeCells>
  <dataValidations count="1">
    <dataValidation allowBlank="1" showInputMessage="1" showErrorMessage="1" sqref="C4:C13 I1048565:I1048576 E4:I13" xr:uid="{00000000-0002-0000-0000-000000000000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1000000}">
          <x14:formula1>
            <xm:f>'C:\Users\Pitufilaura\AppData\Local\Microsoft\Windows\INetCache\Content.Outlook\XJ7JH495\[ITEMS MANTENIMIENTO PARA COTIZAR EN COLOMBIA COMPRA.xlsb]ListasAutomaticas'!#REF!</xm:f>
          </x14:formula1>
          <xm:sqref>D4</xm:sqref>
        </x14:dataValidation>
        <x14:dataValidation type="list" allowBlank="1" showInputMessage="1" showErrorMessage="1" xr:uid="{00000000-0002-0000-0000-000002000000}">
          <x14:formula1>
            <xm:f>'C:\Users\Pitufilaura\AppData\Local\Microsoft\Windows\INetCache\Content.Outlook\XJ7JH495\[ITEMS MANTENIMIENTO PARA COTIZAR EN COLOMBIA COMPRA.xlsb]ListasAutomaticas'!#REF!</xm:f>
          </x14:formula1>
          <xm:sqref>B4:B13 D5:D13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Pitufilaura</dc:creator>
  <cp:lastModifiedBy>Nydia Moreno</cp:lastModifiedBy>
  <dcterms:created xsi:type="dcterms:W3CDTF">2022-03-30T20:46:37Z</dcterms:created>
  <dcterms:modified xsi:type="dcterms:W3CDTF">2022-05-19T21:25:45Z</dcterms:modified>
</cp:coreProperties>
</file>